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E27" i="4" l="1"/>
  <c r="B27" i="4"/>
  <c r="E26" i="2"/>
  <c r="D26" i="2"/>
  <c r="C26" i="2"/>
  <c r="B26" i="2"/>
  <c r="H128" i="1"/>
  <c r="H98" i="1"/>
  <c r="G79" i="1"/>
  <c r="H88" i="1"/>
  <c r="D79" i="1"/>
  <c r="C79" i="1"/>
  <c r="F79" i="1"/>
  <c r="H70" i="1"/>
  <c r="H33" i="1"/>
  <c r="H23" i="1"/>
  <c r="G4" i="1"/>
  <c r="C4" i="1"/>
  <c r="H13" i="1"/>
  <c r="D4" i="1"/>
  <c r="F4" i="1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7" i="4" l="1"/>
  <c r="G26" i="2"/>
  <c r="G154" i="1"/>
  <c r="D154" i="1"/>
  <c r="H79" i="1"/>
  <c r="C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<sst xmlns="http://schemas.openxmlformats.org/spreadsheetml/2006/main" count="487" uniqueCount="333">
  <si>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</si>
  <si>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</si>
  <si>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</si>
  <si>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</si>
  <si>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</si>
  <si>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</si>
  <si>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</si>
  <si>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</si>
  <si>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</si>
  <si>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</si>
  <si>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</si>
  <si>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</si>
  <si>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</si>
  <si>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</si>
  <si>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</si>
  <si>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</si>
  <si>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</si>
  <si>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</si>
  <si>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</si>
  <si>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</si>
  <si>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</si>
  <si>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</si>
  <si>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</si>
  <si>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</si>
  <si>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</si>
  <si>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</si>
  <si>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</si>
  <si>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</si>
  <si>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</si>
  <si>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</si>
  <si>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</si>
  <si>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</si>
  <si>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</si>
  <si>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</si>
  <si>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</si>
  <si>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</si>
  <si>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</si>
  <si>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</si>
  <si>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</si>
  <si>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</si>
  <si>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</si>
  <si>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</si>
  <si>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</si>
  <si>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</si>
  <si>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</si>
  <si>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</si>
  <si>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</si>
  <si>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</si>
  <si>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</si>
  <si>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</si>
  <si>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</si>
  <si>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</si>
  <si>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</si>
  <si>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</si>
  <si>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</si>
  <si>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</si>
  <si>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</si>
  <si>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</si>
  <si>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</si>
  <si>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</si>
  <si>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</si>
  <si>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</si>
  <si>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</si>
  <si>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</si>
  <si>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</si>
  <si>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</si>
  <si>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</si>
  <si>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</si>
  <si>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</si>
  <si>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</si>
  <si>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</si>
  <si>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</si>
  <si>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</si>
  <si>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</si>
  <si>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</si>
  <si>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</si>
  <si>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</si>
  <si>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</si>
  <si>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</si>
  <si>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</si>
  <si>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</si>
  <si>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</si>
  <si>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</si>
  <si>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</si>
  <si>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</si>
  <si>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</si>
  <si>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</si>
  <si>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</si>
  <si>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</si>
  <si>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</si>
  <si>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</si>
  <si>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</si>
  <si>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</si>
  <si>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</si>
  <si>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</si>
  <si>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</si>
  <si>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</si>
  <si>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</si>
  <si>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</si>
  <si>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</si>
  <si>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</si>
  <si>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</si>
  <si>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</si>
  <si>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</si>
  <si>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</si>
  <si>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</si>
  <si>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</si>
  <si>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</si>
  <si>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</si>
  <si>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</si>
  <si>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</si>
  <si>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</si>
  <si>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</si>
  <si>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</si>
  <si>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</si>
  <si>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</si>
  <si>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</si>
  <si>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</si>
  <si>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</si>
  <si>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</si>
  <si>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</si>
  <si>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</si>
  <si>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</si>
  <si>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</si>
  <si>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</si>
  <si>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</si>
  <si>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</si>
  <si>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</si>
  <si>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</si>
  <si>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</si>
  <si>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</si>
  <si>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</si>
  <si>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</si>
  <si>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</si>
  <si>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</si>
  <si>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</si>
  <si>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</si>
  <si>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</si>
  <si>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</si>
  <si>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</si>
  <si>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</si>
  <si>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</si>
  <si>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</si>
  <si>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</si>
  <si>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</si>
  <si>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</si>
  <si>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</si>
  <si>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</si>
  <si>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</si>
  <si>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</si>
  <si>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</si>
  <si>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</si>
  <si>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</si>
  <si>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</si>
  <si>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</si>
  <si>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</si>
  <si>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</si>
  <si>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</si>
  <si>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</si>
  <si>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</si>
  <si>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</si>
  <si>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</si>
  <si>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</si>
  <si>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</si>
  <si>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</si>
  <si>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</si>
  <si>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</si>
  <si>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</si>
  <si>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</si>
  <si>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</si>
  <si>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</si>
  <si>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</si>
  <si>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</si>
  <si>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</si>
  <si>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</si>
  <si>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</si>
  <si>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</si>
  <si>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</si>
  <si>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</si>
  <si>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</si>
  <si>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</si>
  <si>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</si>
  <si>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</si>
  <si>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</si>
  <si>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</si>
  <si>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</si>
  <si>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</si>
  <si>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</si>
  <si>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</si>
  <si>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</si>
  <si>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</si>
  <si>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</si>
  <si>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</si>
  <si>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</si>
  <si>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</si>
  <si>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</si>
  <si>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</si>
  <si>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</si>
  <si>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</si>
  <si>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</si>
  <si>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</si>
  <si>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</si>
  <si>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</si>
  <si>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</si>
  <si>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</si>
  <si>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</si>
  <si>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</si>
  <si>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</si>
  <si>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</si>
  <si>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</si>
  <si>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</si>
  <si>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</si>
  <si>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</si>
  <si>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</si>
  <si>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</si>
  <si>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</si>
  <si>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</si>
  <si>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</si>
  <si>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</si>
  <si>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</si>
  <si>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</si>
  <si>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</si>
  <si>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</si>
  <si>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</si>
  <si>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</si>
  <si>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</si>
  <si>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</si>
  <si>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</si>
  <si>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</si>
  <si>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</si>
  <si>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</si>
  <si>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</si>
  <si>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</si>
  <si>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</si>
  <si>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</si>
  <si>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</si>
  <si>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</si>
  <si>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</si>
  <si>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</si>
  <si>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</si>
  <si>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</si>
  <si>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</si>
  <si>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</si>
  <si>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</si>
  <si>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</si>
  <si>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</si>
  <si>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</si>
  <si>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</si>
  <si>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</si>
  <si>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</si>
  <si>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</si>
  <si>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</si>
  <si>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</si>
  <si>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</si>
  <si>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</si>
  <si>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</si>
  <si>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</si>
  <si>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</si>
  <si>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</si>
  <si>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</si>
  <si>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</si>
  <si>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</si>
  <si>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</si>
  <si>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</si>
  <si>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</si>
  <si>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</si>
  <si>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</si>
  <si>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</si>
  <si>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</si>
  <si>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</si>
  <si>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</si>
  <si>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</si>
  <si>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</si>
  <si>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</si>
  <si>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</si>
  <si>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</si>
  <si>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</si>
  <si>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</si>
  <si>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</si>
  <si>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</si>
  <si>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</si>
  <si>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</si>
  <si>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</si>
  <si>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</si>
  <si>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</si>
  <si>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</si>
  <si>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</si>
  <si>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</si>
  <si>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</si>
  <si>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</si>
  <si>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</si>
  <si>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</si>
  <si>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</si>
  <si>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</si>
  <si>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</si>
  <si>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</si>
  <si>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</si>
  <si>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</si>
  <si>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</si>
  <si>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</si>
  <si>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</si>
  <si>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</si>
  <si>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</si>
  <si>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</si>
  <si>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</si>
  <si>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</si>
  <si>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</si>
  <si>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</si>
  <si>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</si>
  <si>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</si>
  <si>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</si>
  <si>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</si>
  <si>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</si>
  <si>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</si>
  <si>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</si>
  <si>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</si>
  <si>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</si>
  <si>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</si>
  <si>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</si>
  <si>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</si>
  <si>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</si>
  <si>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</si>
  <si>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</si>
  <si>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</si>
  <si>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</si>
  <si>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 MANUEL DOBLADO               
Estado Analítico del Ejercicio del Presupuesto de Egresos Detallado - LDF
Clasificación de Servicios Personales por Categoría
al 31 de Marzo de 2017
PESOS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</si>
  <si>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</si>
  <si>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</si>
  <si>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</si>
  <si>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</si>
  <si>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Clasificación por Objeto del Gasto (Capítulo y Concepto)
al 31 de Marzo de 2017
PESOS</t>
  </si>
  <si>
    <t>MUNICIPIO  MANUEL DOBLADO
Estado Analítico del Ejercicio del Presupuesto de Egresos Detallado - LDF
Clasificación Administrativa
al 31 de Marzo de 2017
PESOS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</si>
  <si>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Funcional (Finalidad y Función)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</si>
</sst>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opLeftCell="A139" workbookViewId="0">
      <selection activeCell="E164" sqref="E164:E16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51" customHeight="1">
      <c r="A1" s="61" t="s">
        <v>330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75565353</v>
      </c>
      <c r="D4" s="5">
        <f t="shared" ref="D4:H4" si="0">D5+D13+D23+D33+D43+D53+D57+D66+D70</f>
        <v>0</v>
      </c>
      <c r="E4" s="5">
        <f t="shared" si="0"/>
        <v>75565353</v>
      </c>
      <c r="F4" s="5">
        <f t="shared" si="0"/>
        <v>14265450.970000003</v>
      </c>
      <c r="G4" s="5">
        <f t="shared" si="0"/>
        <v>14265032.970000003</v>
      </c>
      <c r="H4" s="5">
        <f t="shared" si="0"/>
        <v>61299902.029999994</v>
      </c>
    </row>
    <row r="5" spans="1:8">
      <c r="A5" s="56" t="s">
        <v>9</v>
      </c>
      <c r="B5" s="57"/>
      <c r="C5" s="6">
        <f>SUM(C6:C12)</f>
        <v>50255286</v>
      </c>
      <c r="D5" s="6">
        <f t="shared" ref="D5:H5" si="1">SUM(D6:D12)</f>
        <v>0</v>
      </c>
      <c r="E5" s="6">
        <f t="shared" si="1"/>
        <v>50255286</v>
      </c>
      <c r="F5" s="6">
        <f t="shared" si="1"/>
        <v>10311665.08</v>
      </c>
      <c r="G5" s="6">
        <f t="shared" si="1"/>
        <v>10311665.08</v>
      </c>
      <c r="H5" s="6">
        <f t="shared" si="1"/>
        <v>39943620.919999994</v>
      </c>
    </row>
    <row r="6" spans="1:8">
      <c r="A6" s="35" t="s">
        <v>147</v>
      </c>
      <c r="B6" s="36" t="s">
        <v>10</v>
      </c>
      <c r="C6" s="7">
        <v>32152711</v>
      </c>
      <c r="D6" s="7">
        <v>0</v>
      </c>
      <c r="E6" s="7">
        <f>C6+D6</f>
        <v>32152711</v>
      </c>
      <c r="F6" s="7">
        <v>7081706.3399999999</v>
      </c>
      <c r="G6" s="7">
        <v>7081706.3399999999</v>
      </c>
      <c r="H6" s="7">
        <f>E6-F6</f>
        <v>25071004.66</v>
      </c>
    </row>
    <row r="7" spans="1:8">
      <c r="A7" s="35" t="s">
        <v>148</v>
      </c>
      <c r="B7" s="36" t="s">
        <v>11</v>
      </c>
      <c r="C7" s="7">
        <v>1700440</v>
      </c>
      <c r="D7" s="7">
        <v>0</v>
      </c>
      <c r="E7" s="7">
        <f t="shared" ref="E7:E12" si="2">C7+D7</f>
        <v>1700440</v>
      </c>
      <c r="F7" s="7">
        <v>518175.19</v>
      </c>
      <c r="G7" s="7">
        <v>518175.19</v>
      </c>
      <c r="H7" s="7">
        <f t="shared" ref="H7:H70" si="3">E7-F7</f>
        <v>1182264.81</v>
      </c>
    </row>
    <row r="8" spans="1:8">
      <c r="A8" s="35" t="s">
        <v>149</v>
      </c>
      <c r="B8" s="36" t="s">
        <v>12</v>
      </c>
      <c r="C8" s="7">
        <v>4842485</v>
      </c>
      <c r="D8" s="7">
        <v>0</v>
      </c>
      <c r="E8" s="7">
        <f t="shared" si="2"/>
        <v>4842485</v>
      </c>
      <c r="F8" s="7">
        <v>55679.85</v>
      </c>
      <c r="G8" s="7">
        <v>55679.85</v>
      </c>
      <c r="H8" s="7">
        <f t="shared" si="3"/>
        <v>4786805.1500000004</v>
      </c>
    </row>
    <row r="9" spans="1:8">
      <c r="A9" s="35" t="s">
        <v>150</v>
      </c>
      <c r="B9" s="36" t="s">
        <v>13</v>
      </c>
      <c r="C9" s="7">
        <v>3625297</v>
      </c>
      <c r="D9" s="7">
        <v>0</v>
      </c>
      <c r="E9" s="7">
        <f t="shared" si="2"/>
        <v>3625297</v>
      </c>
      <c r="F9" s="7">
        <v>548338.94999999995</v>
      </c>
      <c r="G9" s="7">
        <v>548338.94999999995</v>
      </c>
      <c r="H9" s="7">
        <f t="shared" si="3"/>
        <v>3076958.05</v>
      </c>
    </row>
    <row r="10" spans="1:8">
      <c r="A10" s="35" t="s">
        <v>151</v>
      </c>
      <c r="B10" s="36" t="s">
        <v>14</v>
      </c>
      <c r="C10" s="7">
        <v>2154464</v>
      </c>
      <c r="D10" s="7">
        <v>0</v>
      </c>
      <c r="E10" s="7">
        <f t="shared" si="2"/>
        <v>2154464</v>
      </c>
      <c r="F10" s="7">
        <v>840329.39</v>
      </c>
      <c r="G10" s="7">
        <v>840329.39</v>
      </c>
      <c r="H10" s="7">
        <f t="shared" si="3"/>
        <v>1314134.6099999999</v>
      </c>
    </row>
    <row r="11" spans="1:8">
      <c r="A11" s="35" t="s">
        <v>152</v>
      </c>
      <c r="B11" s="36" t="s">
        <v>15</v>
      </c>
      <c r="C11" s="7">
        <v>5779889</v>
      </c>
      <c r="D11" s="7">
        <v>0</v>
      </c>
      <c r="E11" s="7">
        <f t="shared" si="2"/>
        <v>5779889</v>
      </c>
      <c r="F11" s="7">
        <v>1267435.3600000001</v>
      </c>
      <c r="G11" s="7">
        <v>1267435.3600000001</v>
      </c>
      <c r="H11" s="7">
        <f t="shared" si="3"/>
        <v>4512453.6399999997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1555415</v>
      </c>
      <c r="D13" s="6">
        <f t="shared" ref="D13:G13" si="4">SUM(D14:D22)</f>
        <v>0</v>
      </c>
      <c r="E13" s="6">
        <f t="shared" si="4"/>
        <v>1555415</v>
      </c>
      <c r="F13" s="6">
        <f t="shared" si="4"/>
        <v>307755.63</v>
      </c>
      <c r="G13" s="6">
        <f t="shared" si="4"/>
        <v>307337.63</v>
      </c>
      <c r="H13" s="6">
        <f t="shared" si="3"/>
        <v>1247659.3700000001</v>
      </c>
    </row>
    <row r="14" spans="1:8">
      <c r="A14" s="35" t="s">
        <v>154</v>
      </c>
      <c r="B14" s="36" t="s">
        <v>18</v>
      </c>
      <c r="C14" s="7">
        <v>534900</v>
      </c>
      <c r="D14" s="7">
        <v>0</v>
      </c>
      <c r="E14" s="7">
        <f t="shared" ref="E14:E22" si="5">C14+D14</f>
        <v>534900</v>
      </c>
      <c r="F14" s="7">
        <v>147857.88</v>
      </c>
      <c r="G14" s="7">
        <v>147857.88</v>
      </c>
      <c r="H14" s="7">
        <f t="shared" si="3"/>
        <v>387042.12</v>
      </c>
    </row>
    <row r="15" spans="1:8">
      <c r="A15" s="35" t="s">
        <v>155</v>
      </c>
      <c r="B15" s="36" t="s">
        <v>19</v>
      </c>
      <c r="C15" s="7">
        <v>5000</v>
      </c>
      <c r="D15" s="7">
        <v>0</v>
      </c>
      <c r="E15" s="7">
        <f t="shared" si="5"/>
        <v>5000</v>
      </c>
      <c r="F15" s="7">
        <v>0</v>
      </c>
      <c r="G15" s="7">
        <v>0</v>
      </c>
      <c r="H15" s="7">
        <f t="shared" si="3"/>
        <v>5000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161450</v>
      </c>
      <c r="D17" s="7">
        <v>0</v>
      </c>
      <c r="E17" s="7">
        <f t="shared" si="5"/>
        <v>161450</v>
      </c>
      <c r="F17" s="7">
        <v>9483.41</v>
      </c>
      <c r="G17" s="7">
        <v>9483.41</v>
      </c>
      <c r="H17" s="7">
        <f t="shared" si="3"/>
        <v>151966.59</v>
      </c>
    </row>
    <row r="18" spans="1:8">
      <c r="A18" s="35" t="s">
        <v>158</v>
      </c>
      <c r="B18" s="36" t="s">
        <v>22</v>
      </c>
      <c r="C18" s="7">
        <v>16400</v>
      </c>
      <c r="D18" s="7">
        <v>0</v>
      </c>
      <c r="E18" s="7">
        <f t="shared" si="5"/>
        <v>16400</v>
      </c>
      <c r="F18" s="7">
        <v>1631.01</v>
      </c>
      <c r="G18" s="7">
        <v>1631.01</v>
      </c>
      <c r="H18" s="7">
        <f t="shared" si="3"/>
        <v>14768.99</v>
      </c>
    </row>
    <row r="19" spans="1:8">
      <c r="A19" s="35" t="s">
        <v>159</v>
      </c>
      <c r="B19" s="36" t="s">
        <v>23</v>
      </c>
      <c r="C19" s="7">
        <v>713865</v>
      </c>
      <c r="D19" s="7">
        <v>0</v>
      </c>
      <c r="E19" s="7">
        <f t="shared" si="5"/>
        <v>713865</v>
      </c>
      <c r="F19" s="7">
        <v>128489.7</v>
      </c>
      <c r="G19" s="7">
        <v>128489.7</v>
      </c>
      <c r="H19" s="7">
        <f t="shared" si="3"/>
        <v>585375.30000000005</v>
      </c>
    </row>
    <row r="20" spans="1:8">
      <c r="A20" s="35" t="s">
        <v>160</v>
      </c>
      <c r="B20" s="36" t="s">
        <v>24</v>
      </c>
      <c r="C20" s="7">
        <v>59900</v>
      </c>
      <c r="D20" s="7">
        <v>0</v>
      </c>
      <c r="E20" s="7">
        <f t="shared" si="5"/>
        <v>59900</v>
      </c>
      <c r="F20" s="7">
        <v>14598</v>
      </c>
      <c r="G20" s="7">
        <v>14238</v>
      </c>
      <c r="H20" s="7">
        <f t="shared" si="3"/>
        <v>45302</v>
      </c>
    </row>
    <row r="21" spans="1:8">
      <c r="A21" s="35" t="s">
        <v>161</v>
      </c>
      <c r="B21" s="36" t="s">
        <v>25</v>
      </c>
      <c r="C21" s="7">
        <v>15800</v>
      </c>
      <c r="D21" s="7">
        <v>0</v>
      </c>
      <c r="E21" s="7">
        <f t="shared" si="5"/>
        <v>15800</v>
      </c>
      <c r="F21" s="7">
        <v>0</v>
      </c>
      <c r="G21" s="7">
        <v>0</v>
      </c>
      <c r="H21" s="7">
        <f t="shared" si="3"/>
        <v>15800</v>
      </c>
    </row>
    <row r="22" spans="1:8">
      <c r="A22" s="35" t="s">
        <v>162</v>
      </c>
      <c r="B22" s="36" t="s">
        <v>26</v>
      </c>
      <c r="C22" s="7">
        <v>48100</v>
      </c>
      <c r="D22" s="7">
        <v>0</v>
      </c>
      <c r="E22" s="7">
        <f t="shared" si="5"/>
        <v>48100</v>
      </c>
      <c r="F22" s="7">
        <v>5695.63</v>
      </c>
      <c r="G22" s="7">
        <v>5637.63</v>
      </c>
      <c r="H22" s="7">
        <f t="shared" si="3"/>
        <v>42404.37</v>
      </c>
    </row>
    <row r="23" spans="1:8">
      <c r="A23" s="56" t="s">
        <v>27</v>
      </c>
      <c r="B23" s="57"/>
      <c r="C23" s="6">
        <f>SUM(C24:C32)</f>
        <v>4988298</v>
      </c>
      <c r="D23" s="6">
        <f t="shared" ref="D23:G23" si="6">SUM(D24:D32)</f>
        <v>0</v>
      </c>
      <c r="E23" s="6">
        <f t="shared" si="6"/>
        <v>4988298</v>
      </c>
      <c r="F23" s="6">
        <f t="shared" si="6"/>
        <v>930685.8</v>
      </c>
      <c r="G23" s="6">
        <f t="shared" si="6"/>
        <v>930685.8</v>
      </c>
      <c r="H23" s="6">
        <f t="shared" si="3"/>
        <v>4057612.2</v>
      </c>
    </row>
    <row r="24" spans="1:8">
      <c r="A24" s="35" t="s">
        <v>163</v>
      </c>
      <c r="B24" s="36" t="s">
        <v>28</v>
      </c>
      <c r="C24" s="7">
        <v>910900</v>
      </c>
      <c r="D24" s="7">
        <v>0</v>
      </c>
      <c r="E24" s="7">
        <f t="shared" ref="E24:E32" si="7">C24+D24</f>
        <v>910900</v>
      </c>
      <c r="F24" s="7">
        <v>381762.89</v>
      </c>
      <c r="G24" s="7">
        <v>381762.89</v>
      </c>
      <c r="H24" s="7">
        <f t="shared" si="3"/>
        <v>529137.11</v>
      </c>
    </row>
    <row r="25" spans="1:8">
      <c r="A25" s="35" t="s">
        <v>164</v>
      </c>
      <c r="B25" s="36" t="s">
        <v>29</v>
      </c>
      <c r="C25" s="7">
        <v>396500</v>
      </c>
      <c r="D25" s="7">
        <v>0</v>
      </c>
      <c r="E25" s="7">
        <f t="shared" si="7"/>
        <v>396500</v>
      </c>
      <c r="F25" s="7">
        <v>21313.14</v>
      </c>
      <c r="G25" s="7">
        <v>21313.14</v>
      </c>
      <c r="H25" s="7">
        <f t="shared" si="3"/>
        <v>375186.86</v>
      </c>
    </row>
    <row r="26" spans="1:8">
      <c r="A26" s="35" t="s">
        <v>165</v>
      </c>
      <c r="B26" s="36" t="s">
        <v>30</v>
      </c>
      <c r="C26" s="7">
        <v>431000</v>
      </c>
      <c r="D26" s="7">
        <v>0</v>
      </c>
      <c r="E26" s="7">
        <f t="shared" si="7"/>
        <v>431000</v>
      </c>
      <c r="F26" s="7">
        <v>95568</v>
      </c>
      <c r="G26" s="7">
        <v>95568</v>
      </c>
      <c r="H26" s="7">
        <f t="shared" si="3"/>
        <v>335432</v>
      </c>
    </row>
    <row r="27" spans="1:8">
      <c r="A27" s="35" t="s">
        <v>166</v>
      </c>
      <c r="B27" s="36" t="s">
        <v>31</v>
      </c>
      <c r="C27" s="7">
        <v>101060</v>
      </c>
      <c r="D27" s="7">
        <v>0</v>
      </c>
      <c r="E27" s="7">
        <f t="shared" si="7"/>
        <v>101060</v>
      </c>
      <c r="F27" s="7">
        <v>2113.9899999999998</v>
      </c>
      <c r="G27" s="7">
        <v>2113.9899999999998</v>
      </c>
      <c r="H27" s="7">
        <f t="shared" si="3"/>
        <v>98946.01</v>
      </c>
    </row>
    <row r="28" spans="1:8">
      <c r="A28" s="35" t="s">
        <v>167</v>
      </c>
      <c r="B28" s="36" t="s">
        <v>32</v>
      </c>
      <c r="C28" s="7">
        <v>356400</v>
      </c>
      <c r="D28" s="7">
        <v>0</v>
      </c>
      <c r="E28" s="7">
        <f t="shared" si="7"/>
        <v>356400</v>
      </c>
      <c r="F28" s="7">
        <v>56214.04</v>
      </c>
      <c r="G28" s="7">
        <v>56214.04</v>
      </c>
      <c r="H28" s="7">
        <f t="shared" si="3"/>
        <v>300185.96000000002</v>
      </c>
    </row>
    <row r="29" spans="1:8">
      <c r="A29" s="35" t="s">
        <v>168</v>
      </c>
      <c r="B29" s="36" t="s">
        <v>33</v>
      </c>
      <c r="C29" s="7">
        <v>643100</v>
      </c>
      <c r="D29" s="7">
        <v>0</v>
      </c>
      <c r="E29" s="7">
        <f t="shared" si="7"/>
        <v>643100</v>
      </c>
      <c r="F29" s="7">
        <v>55409.52</v>
      </c>
      <c r="G29" s="7">
        <v>55409.52</v>
      </c>
      <c r="H29" s="7">
        <f t="shared" si="3"/>
        <v>587690.48</v>
      </c>
    </row>
    <row r="30" spans="1:8">
      <c r="A30" s="35" t="s">
        <v>169</v>
      </c>
      <c r="B30" s="36" t="s">
        <v>34</v>
      </c>
      <c r="C30" s="7">
        <v>173917</v>
      </c>
      <c r="D30" s="7">
        <v>0</v>
      </c>
      <c r="E30" s="7">
        <f t="shared" si="7"/>
        <v>173917</v>
      </c>
      <c r="F30" s="7">
        <v>46367.14</v>
      </c>
      <c r="G30" s="7">
        <v>46367.14</v>
      </c>
      <c r="H30" s="7">
        <f t="shared" si="3"/>
        <v>127549.86</v>
      </c>
    </row>
    <row r="31" spans="1:8">
      <c r="A31" s="35" t="s">
        <v>170</v>
      </c>
      <c r="B31" s="36" t="s">
        <v>35</v>
      </c>
      <c r="C31" s="7">
        <v>1072600</v>
      </c>
      <c r="D31" s="7">
        <v>0</v>
      </c>
      <c r="E31" s="7">
        <f t="shared" si="7"/>
        <v>1072600</v>
      </c>
      <c r="F31" s="7">
        <v>149311.01999999999</v>
      </c>
      <c r="G31" s="7">
        <v>149311.01999999999</v>
      </c>
      <c r="H31" s="7">
        <f t="shared" si="3"/>
        <v>923288.98</v>
      </c>
    </row>
    <row r="32" spans="1:8">
      <c r="A32" s="35" t="s">
        <v>171</v>
      </c>
      <c r="B32" s="36" t="s">
        <v>36</v>
      </c>
      <c r="C32" s="7">
        <v>902821</v>
      </c>
      <c r="D32" s="7">
        <v>0</v>
      </c>
      <c r="E32" s="7">
        <f t="shared" si="7"/>
        <v>902821</v>
      </c>
      <c r="F32" s="7">
        <v>122626.06</v>
      </c>
      <c r="G32" s="7">
        <v>122626.06</v>
      </c>
      <c r="H32" s="7">
        <f t="shared" si="3"/>
        <v>780194.94</v>
      </c>
    </row>
    <row r="33" spans="1:8">
      <c r="A33" s="56" t="s">
        <v>37</v>
      </c>
      <c r="B33" s="57"/>
      <c r="C33" s="6">
        <f>SUM(C34:C42)</f>
        <v>9894000</v>
      </c>
      <c r="D33" s="6">
        <f t="shared" ref="D33:G33" si="8">SUM(D34:D42)</f>
        <v>0</v>
      </c>
      <c r="E33" s="6">
        <f t="shared" si="8"/>
        <v>9894000</v>
      </c>
      <c r="F33" s="6">
        <f t="shared" si="8"/>
        <v>2095344.4600000002</v>
      </c>
      <c r="G33" s="6">
        <f t="shared" si="8"/>
        <v>2095344.4600000002</v>
      </c>
      <c r="H33" s="6">
        <f t="shared" si="3"/>
        <v>7798655.54</v>
      </c>
    </row>
    <row r="34" spans="1:8">
      <c r="A34" s="35" t="s">
        <v>172</v>
      </c>
      <c r="B34" s="36" t="s">
        <v>38</v>
      </c>
      <c r="C34" s="7">
        <v>5000000</v>
      </c>
      <c r="D34" s="7">
        <v>0</v>
      </c>
      <c r="E34" s="7">
        <f t="shared" ref="E34:E42" si="9">C34+D34</f>
        <v>5000000</v>
      </c>
      <c r="F34" s="7">
        <v>1360000</v>
      </c>
      <c r="G34" s="7">
        <v>1360000</v>
      </c>
      <c r="H34" s="7">
        <f t="shared" si="3"/>
        <v>3640000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4589000</v>
      </c>
      <c r="D37" s="7">
        <v>0</v>
      </c>
      <c r="E37" s="7">
        <f t="shared" si="9"/>
        <v>4589000</v>
      </c>
      <c r="F37" s="7">
        <v>696840.1</v>
      </c>
      <c r="G37" s="7">
        <v>696840.1</v>
      </c>
      <c r="H37" s="7">
        <f t="shared" si="3"/>
        <v>3892159.9</v>
      </c>
    </row>
    <row r="38" spans="1:8">
      <c r="A38" s="35" t="s">
        <v>176</v>
      </c>
      <c r="B38" s="36" t="s">
        <v>42</v>
      </c>
      <c r="C38" s="7">
        <v>305000</v>
      </c>
      <c r="D38" s="7">
        <v>0</v>
      </c>
      <c r="E38" s="7">
        <f t="shared" si="9"/>
        <v>305000</v>
      </c>
      <c r="F38" s="7">
        <v>38504.36</v>
      </c>
      <c r="G38" s="7">
        <v>38504.36</v>
      </c>
      <c r="H38" s="7">
        <f t="shared" si="3"/>
        <v>266495.64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4866500</v>
      </c>
      <c r="D43" s="6">
        <f t="shared" ref="D43:G43" si="10">SUM(D44:D52)</f>
        <v>0</v>
      </c>
      <c r="E43" s="6">
        <f t="shared" si="10"/>
        <v>4866500</v>
      </c>
      <c r="F43" s="6">
        <f t="shared" si="10"/>
        <v>620000</v>
      </c>
      <c r="G43" s="6">
        <f t="shared" si="10"/>
        <v>620000</v>
      </c>
      <c r="H43" s="6">
        <f t="shared" si="3"/>
        <v>4246500</v>
      </c>
    </row>
    <row r="44" spans="1:8">
      <c r="A44" s="35" t="s">
        <v>179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180</v>
      </c>
      <c r="B45" s="36" t="s">
        <v>49</v>
      </c>
      <c r="C45" s="7">
        <v>42500</v>
      </c>
      <c r="D45" s="7">
        <v>0</v>
      </c>
      <c r="E45" s="7">
        <f t="shared" si="11"/>
        <v>42500</v>
      </c>
      <c r="F45" s="7">
        <v>0</v>
      </c>
      <c r="G45" s="7">
        <v>0</v>
      </c>
      <c r="H45" s="7">
        <f t="shared" si="3"/>
        <v>42500</v>
      </c>
    </row>
    <row r="46" spans="1:8">
      <c r="A46" s="35" t="s">
        <v>181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4000000</v>
      </c>
      <c r="D49" s="7">
        <v>0</v>
      </c>
      <c r="E49" s="7">
        <f t="shared" si="11"/>
        <v>4000000</v>
      </c>
      <c r="F49" s="7">
        <v>0</v>
      </c>
      <c r="G49" s="7">
        <v>0</v>
      </c>
      <c r="H49" s="7">
        <f t="shared" si="3"/>
        <v>4000000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824000</v>
      </c>
      <c r="D51" s="7">
        <v>0</v>
      </c>
      <c r="E51" s="7">
        <f t="shared" si="11"/>
        <v>824000</v>
      </c>
      <c r="F51" s="7">
        <v>620000</v>
      </c>
      <c r="G51" s="7">
        <v>620000</v>
      </c>
      <c r="H51" s="7">
        <f t="shared" si="3"/>
        <v>204000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150000</v>
      </c>
      <c r="D53" s="6">
        <f t="shared" ref="D53:G53" si="12">SUM(D54:D56)</f>
        <v>0</v>
      </c>
      <c r="E53" s="6">
        <f t="shared" si="12"/>
        <v>150000</v>
      </c>
      <c r="F53" s="6">
        <f t="shared" si="12"/>
        <v>0</v>
      </c>
      <c r="G53" s="6">
        <f t="shared" si="12"/>
        <v>0</v>
      </c>
      <c r="H53" s="6">
        <f t="shared" si="3"/>
        <v>150000</v>
      </c>
    </row>
    <row r="54" spans="1:8">
      <c r="A54" s="35" t="s">
        <v>188</v>
      </c>
      <c r="B54" s="36" t="s">
        <v>58</v>
      </c>
      <c r="C54" s="7">
        <v>150000</v>
      </c>
      <c r="D54" s="7">
        <v>0</v>
      </c>
      <c r="E54" s="7">
        <f t="shared" ref="E54:E56" si="13">C54+D54</f>
        <v>150000</v>
      </c>
      <c r="F54" s="7">
        <v>0</v>
      </c>
      <c r="G54" s="7">
        <v>0</v>
      </c>
      <c r="H54" s="7">
        <f t="shared" si="3"/>
        <v>150000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3855854</v>
      </c>
      <c r="D70" s="6">
        <f t="shared" ref="D70:G70" si="18">SUM(D71:D77)</f>
        <v>0</v>
      </c>
      <c r="E70" s="6">
        <f t="shared" si="18"/>
        <v>3855854</v>
      </c>
      <c r="F70" s="6">
        <f t="shared" si="18"/>
        <v>0</v>
      </c>
      <c r="G70" s="6">
        <f t="shared" si="18"/>
        <v>0</v>
      </c>
      <c r="H70" s="6">
        <f t="shared" si="3"/>
        <v>3855854</v>
      </c>
    </row>
    <row r="71" spans="1:8">
      <c r="A71" s="35" t="s">
        <v>200</v>
      </c>
      <c r="B71" s="36" t="s">
        <v>75</v>
      </c>
      <c r="C71" s="7">
        <v>3600000</v>
      </c>
      <c r="D71" s="7">
        <v>0</v>
      </c>
      <c r="E71" s="7">
        <f t="shared" ref="E71:E77" si="19">C71+D71</f>
        <v>3600000</v>
      </c>
      <c r="F71" s="7">
        <v>0</v>
      </c>
      <c r="G71" s="7">
        <v>0</v>
      </c>
      <c r="H71" s="7">
        <f t="shared" ref="H71:H77" si="20">E71-F71</f>
        <v>3600000</v>
      </c>
    </row>
    <row r="72" spans="1:8">
      <c r="A72" s="35" t="s">
        <v>201</v>
      </c>
      <c r="B72" s="36" t="s">
        <v>76</v>
      </c>
      <c r="C72" s="7">
        <v>255854</v>
      </c>
      <c r="D72" s="7">
        <v>0</v>
      </c>
      <c r="E72" s="7">
        <f t="shared" si="19"/>
        <v>255854</v>
      </c>
      <c r="F72" s="7">
        <v>0</v>
      </c>
      <c r="G72" s="7">
        <v>0</v>
      </c>
      <c r="H72" s="7">
        <f t="shared" si="20"/>
        <v>255854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57806273</v>
      </c>
      <c r="D79" s="8">
        <f t="shared" ref="D79:H79" si="21">D80+D88+D98+D108+D118+D128+D132+D141+D145</f>
        <v>32040854.890000001</v>
      </c>
      <c r="E79" s="8">
        <f t="shared" si="21"/>
        <v>89847127.890000001</v>
      </c>
      <c r="F79" s="8">
        <f t="shared" si="21"/>
        <v>20012245.470000003</v>
      </c>
      <c r="G79" s="8">
        <f t="shared" si="21"/>
        <v>19523297.91</v>
      </c>
      <c r="H79" s="8">
        <f t="shared" si="21"/>
        <v>69834882.420000002</v>
      </c>
    </row>
    <row r="80" spans="1:8">
      <c r="A80" s="52" t="s">
        <v>9</v>
      </c>
      <c r="B80" s="53"/>
      <c r="C80" s="8">
        <f>SUM(C81:C87)</f>
        <v>3270194</v>
      </c>
      <c r="D80" s="8">
        <f t="shared" ref="D80:H80" si="22">SUM(D81:D87)</f>
        <v>0</v>
      </c>
      <c r="E80" s="8">
        <f t="shared" si="22"/>
        <v>3270194</v>
      </c>
      <c r="F80" s="8">
        <f t="shared" si="22"/>
        <v>352616.31</v>
      </c>
      <c r="G80" s="8">
        <f t="shared" si="22"/>
        <v>352616.31</v>
      </c>
      <c r="H80" s="8">
        <f t="shared" si="22"/>
        <v>2917577.69</v>
      </c>
    </row>
    <row r="81" spans="1:8">
      <c r="A81" s="35" t="s">
        <v>207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210</v>
      </c>
      <c r="B84" s="40" t="s">
        <v>13</v>
      </c>
      <c r="C84" s="9">
        <v>3270194</v>
      </c>
      <c r="D84" s="9">
        <v>0</v>
      </c>
      <c r="E84" s="7">
        <f t="shared" si="23"/>
        <v>3270194</v>
      </c>
      <c r="F84" s="9">
        <v>352616.31</v>
      </c>
      <c r="G84" s="9">
        <v>352616.31</v>
      </c>
      <c r="H84" s="9">
        <f t="shared" si="24"/>
        <v>2917577.69</v>
      </c>
    </row>
    <row r="85" spans="1:8">
      <c r="A85" s="35" t="s">
        <v>211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3573982.51</v>
      </c>
      <c r="D88" s="8">
        <f t="shared" ref="D88:G88" si="25">SUM(D89:D97)</f>
        <v>116</v>
      </c>
      <c r="E88" s="8">
        <f t="shared" si="25"/>
        <v>3574098.51</v>
      </c>
      <c r="F88" s="8">
        <f t="shared" si="25"/>
        <v>675552.65</v>
      </c>
      <c r="G88" s="8">
        <f t="shared" si="25"/>
        <v>658385.55000000005</v>
      </c>
      <c r="H88" s="8">
        <f t="shared" si="24"/>
        <v>2898545.86</v>
      </c>
    </row>
    <row r="89" spans="1:8">
      <c r="A89" s="35" t="s">
        <v>214</v>
      </c>
      <c r="B89" s="40" t="s">
        <v>18</v>
      </c>
      <c r="C89" s="9">
        <v>31000</v>
      </c>
      <c r="D89" s="9">
        <v>0</v>
      </c>
      <c r="E89" s="7">
        <f t="shared" ref="E89:E97" si="26">C89+D89</f>
        <v>31000</v>
      </c>
      <c r="F89" s="9">
        <v>6708</v>
      </c>
      <c r="G89" s="9">
        <v>6708</v>
      </c>
      <c r="H89" s="9">
        <f t="shared" si="24"/>
        <v>24292</v>
      </c>
    </row>
    <row r="90" spans="1:8">
      <c r="A90" s="35" t="s">
        <v>215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572000</v>
      </c>
      <c r="D92" s="9">
        <v>0</v>
      </c>
      <c r="E92" s="7">
        <f t="shared" si="26"/>
        <v>572000</v>
      </c>
      <c r="F92" s="9">
        <v>129946.67</v>
      </c>
      <c r="G92" s="9">
        <v>126025.02</v>
      </c>
      <c r="H92" s="9">
        <f t="shared" si="24"/>
        <v>442053.33</v>
      </c>
    </row>
    <row r="93" spans="1:8">
      <c r="A93" s="35" t="s">
        <v>218</v>
      </c>
      <c r="B93" s="40" t="s">
        <v>22</v>
      </c>
      <c r="C93" s="9">
        <v>10000</v>
      </c>
      <c r="D93" s="9">
        <v>0</v>
      </c>
      <c r="E93" s="7">
        <f t="shared" si="26"/>
        <v>10000</v>
      </c>
      <c r="F93" s="9">
        <v>0</v>
      </c>
      <c r="G93" s="9">
        <v>0</v>
      </c>
      <c r="H93" s="9">
        <f t="shared" si="24"/>
        <v>10000</v>
      </c>
    </row>
    <row r="94" spans="1:8">
      <c r="A94" s="35" t="s">
        <v>219</v>
      </c>
      <c r="B94" s="40" t="s">
        <v>23</v>
      </c>
      <c r="C94" s="9">
        <v>2705982.51</v>
      </c>
      <c r="D94" s="9">
        <v>116</v>
      </c>
      <c r="E94" s="7">
        <f t="shared" si="26"/>
        <v>2706098.51</v>
      </c>
      <c r="F94" s="9">
        <v>528858.81999999995</v>
      </c>
      <c r="G94" s="9">
        <v>518253.37</v>
      </c>
      <c r="H94" s="9">
        <f t="shared" si="24"/>
        <v>2177239.69</v>
      </c>
    </row>
    <row r="95" spans="1:8">
      <c r="A95" s="35" t="s">
        <v>220</v>
      </c>
      <c r="B95" s="40" t="s">
        <v>24</v>
      </c>
      <c r="C95" s="9">
        <v>235000</v>
      </c>
      <c r="D95" s="9">
        <v>0</v>
      </c>
      <c r="E95" s="7">
        <f t="shared" si="26"/>
        <v>235000</v>
      </c>
      <c r="F95" s="9">
        <v>2640</v>
      </c>
      <c r="G95" s="9">
        <v>0</v>
      </c>
      <c r="H95" s="9">
        <f t="shared" si="24"/>
        <v>232360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20000</v>
      </c>
      <c r="D97" s="9">
        <v>0</v>
      </c>
      <c r="E97" s="7">
        <f t="shared" si="26"/>
        <v>20000</v>
      </c>
      <c r="F97" s="9">
        <v>7399.16</v>
      </c>
      <c r="G97" s="9">
        <v>7399.16</v>
      </c>
      <c r="H97" s="9">
        <f t="shared" si="24"/>
        <v>12600.84</v>
      </c>
    </row>
    <row r="98" spans="1:8">
      <c r="A98" s="52" t="s">
        <v>27</v>
      </c>
      <c r="B98" s="53"/>
      <c r="C98" s="8">
        <f>SUM(C99:C107)</f>
        <v>13788789.49</v>
      </c>
      <c r="D98" s="8">
        <f t="shared" ref="D98:G98" si="27">SUM(D99:D107)</f>
        <v>211318.31</v>
      </c>
      <c r="E98" s="8">
        <f t="shared" si="27"/>
        <v>14000107.800000001</v>
      </c>
      <c r="F98" s="8">
        <f t="shared" si="27"/>
        <v>2621852.9</v>
      </c>
      <c r="G98" s="8">
        <f t="shared" si="27"/>
        <v>2525237.62</v>
      </c>
      <c r="H98" s="8">
        <f t="shared" si="24"/>
        <v>11378254.9</v>
      </c>
    </row>
    <row r="99" spans="1:8">
      <c r="A99" s="35" t="s">
        <v>223</v>
      </c>
      <c r="B99" s="40" t="s">
        <v>28</v>
      </c>
      <c r="C99" s="9">
        <v>11049249</v>
      </c>
      <c r="D99" s="9">
        <v>5263.23</v>
      </c>
      <c r="E99" s="7">
        <f t="shared" ref="E99:E107" si="28">C99+D99</f>
        <v>11054512.23</v>
      </c>
      <c r="F99" s="9">
        <v>1963453.96</v>
      </c>
      <c r="G99" s="9">
        <v>1963453.96</v>
      </c>
      <c r="H99" s="9">
        <f t="shared" si="24"/>
        <v>9091058.2699999996</v>
      </c>
    </row>
    <row r="100" spans="1:8">
      <c r="A100" s="35" t="s">
        <v>224</v>
      </c>
      <c r="B100" s="40" t="s">
        <v>29</v>
      </c>
      <c r="C100" s="9">
        <v>332000</v>
      </c>
      <c r="D100" s="9">
        <v>0</v>
      </c>
      <c r="E100" s="7">
        <f t="shared" si="28"/>
        <v>332000</v>
      </c>
      <c r="F100" s="9">
        <v>82147.77</v>
      </c>
      <c r="G100" s="9">
        <v>82147.77</v>
      </c>
      <c r="H100" s="9">
        <f t="shared" si="24"/>
        <v>249852.22999999998</v>
      </c>
    </row>
    <row r="101" spans="1:8">
      <c r="A101" s="35" t="s">
        <v>225</v>
      </c>
      <c r="B101" s="40" t="s">
        <v>30</v>
      </c>
      <c r="C101" s="9">
        <v>750000</v>
      </c>
      <c r="D101" s="9">
        <v>205460</v>
      </c>
      <c r="E101" s="7">
        <f t="shared" si="28"/>
        <v>955460</v>
      </c>
      <c r="F101" s="9">
        <v>9442.4</v>
      </c>
      <c r="G101" s="9">
        <v>9442.4</v>
      </c>
      <c r="H101" s="9">
        <f t="shared" si="24"/>
        <v>946017.6</v>
      </c>
    </row>
    <row r="102" spans="1:8">
      <c r="A102" s="35" t="s">
        <v>226</v>
      </c>
      <c r="B102" s="40" t="s">
        <v>31</v>
      </c>
      <c r="C102" s="9">
        <v>236300</v>
      </c>
      <c r="D102" s="9">
        <v>0</v>
      </c>
      <c r="E102" s="7">
        <f t="shared" si="28"/>
        <v>236300</v>
      </c>
      <c r="F102" s="9">
        <v>7295.09</v>
      </c>
      <c r="G102" s="9">
        <v>7295.09</v>
      </c>
      <c r="H102" s="9">
        <f t="shared" si="24"/>
        <v>229004.91</v>
      </c>
    </row>
    <row r="103" spans="1:8">
      <c r="A103" s="35" t="s">
        <v>227</v>
      </c>
      <c r="B103" s="40" t="s">
        <v>32</v>
      </c>
      <c r="C103" s="9">
        <v>1421240.49</v>
      </c>
      <c r="D103" s="9">
        <v>595.08000000000004</v>
      </c>
      <c r="E103" s="7">
        <f t="shared" si="28"/>
        <v>1421835.57</v>
      </c>
      <c r="F103" s="9">
        <v>559513.68000000005</v>
      </c>
      <c r="G103" s="9">
        <v>462898.4</v>
      </c>
      <c r="H103" s="9">
        <f t="shared" si="24"/>
        <v>862321.89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37173307</v>
      </c>
      <c r="D128" s="8">
        <f t="shared" ref="D128:G128" si="33">SUM(D129:D131)</f>
        <v>30734954.870000001</v>
      </c>
      <c r="E128" s="8">
        <f t="shared" si="33"/>
        <v>67908261.870000005</v>
      </c>
      <c r="F128" s="8">
        <f t="shared" si="33"/>
        <v>15327947.560000001</v>
      </c>
      <c r="G128" s="8">
        <f t="shared" si="33"/>
        <v>14952782.380000001</v>
      </c>
      <c r="H128" s="8">
        <f t="shared" si="24"/>
        <v>52580314.310000002</v>
      </c>
    </row>
    <row r="129" spans="1:8">
      <c r="A129" s="35" t="s">
        <v>248</v>
      </c>
      <c r="B129" s="40" t="s">
        <v>58</v>
      </c>
      <c r="C129" s="9">
        <v>37173307</v>
      </c>
      <c r="D129" s="9">
        <v>30734954.870000001</v>
      </c>
      <c r="E129" s="7">
        <f t="shared" ref="E129:E131" si="34">C129+D129</f>
        <v>67908261.870000005</v>
      </c>
      <c r="F129" s="9">
        <v>15327947.560000001</v>
      </c>
      <c r="G129" s="9">
        <v>14952782.380000001</v>
      </c>
      <c r="H129" s="9">
        <f t="shared" si="24"/>
        <v>52580314.310000002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1094465.71</v>
      </c>
      <c r="E141" s="8">
        <f t="shared" si="37"/>
        <v>1094465.71</v>
      </c>
      <c r="F141" s="8">
        <f t="shared" si="37"/>
        <v>1034276.05</v>
      </c>
      <c r="G141" s="8">
        <f t="shared" si="37"/>
        <v>1034276.05</v>
      </c>
      <c r="H141" s="8">
        <f t="shared" si="24"/>
        <v>60189.659999999916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0</v>
      </c>
      <c r="D144" s="9">
        <v>1094465.71</v>
      </c>
      <c r="E144" s="7">
        <f t="shared" si="38"/>
        <v>1094465.71</v>
      </c>
      <c r="F144" s="9">
        <v>1034276.05</v>
      </c>
      <c r="G144" s="9">
        <v>1034276.05</v>
      </c>
      <c r="H144" s="9">
        <f t="shared" si="24"/>
        <v>60189.659999999916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133371626</v>
      </c>
      <c r="D154" s="8">
        <f t="shared" ref="D154:H154" si="42">D4+D79</f>
        <v>32040854.890000001</v>
      </c>
      <c r="E154" s="8">
        <f t="shared" si="42"/>
        <v>165412480.88999999</v>
      </c>
      <c r="F154" s="8">
        <f t="shared" si="42"/>
        <v>34277696.440000005</v>
      </c>
      <c r="G154" s="8">
        <f t="shared" si="42"/>
        <v>33788330.880000003</v>
      </c>
      <c r="H154" s="8">
        <f t="shared" si="42"/>
        <v>131134784.44999999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64" spans="2:5" ht="15">
      <c r="B164" s="83" t="s">
        <v>326</v>
      </c>
      <c r="E164" s="83" t="s">
        <v>328</v>
      </c>
    </row>
    <row r="165" spans="2:5" ht="15">
      <c r="B165" s="83" t="s">
        <v>327</v>
      </c>
      <c r="E165" s="83" t="s">
        <v>329</v>
      </c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D35" sqref="D35:D3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331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75565353</v>
      </c>
      <c r="C5" s="8">
        <f t="shared" ref="C5:G5" si="0">SUM(C6:C13)</f>
        <v>0</v>
      </c>
      <c r="D5" s="8">
        <f t="shared" si="0"/>
        <v>75565353</v>
      </c>
      <c r="E5" s="8">
        <f t="shared" si="0"/>
        <v>14265450.970000001</v>
      </c>
      <c r="F5" s="8">
        <f t="shared" si="0"/>
        <v>14265032.970000001</v>
      </c>
      <c r="G5" s="8">
        <f t="shared" si="0"/>
        <v>61299902.030000001</v>
      </c>
    </row>
    <row r="6" spans="1:7">
      <c r="A6" s="18">
        <v>3111</v>
      </c>
      <c r="B6" s="9">
        <v>75565353</v>
      </c>
      <c r="C6" s="9">
        <v>0</v>
      </c>
      <c r="D6" s="9">
        <f>B6+C6</f>
        <v>75565353</v>
      </c>
      <c r="E6" s="9">
        <v>14265450.970000001</v>
      </c>
      <c r="F6" s="9">
        <v>14265032.970000001</v>
      </c>
      <c r="G6" s="9">
        <f>D6-E6</f>
        <v>61299902.030000001</v>
      </c>
    </row>
    <row r="7" spans="1:7">
      <c r="A7" s="18" t="s">
        <v>90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57806273</v>
      </c>
      <c r="C16" s="8">
        <f t="shared" ref="C16:G16" si="3">SUM(C17:C24)</f>
        <v>32040854.890000001</v>
      </c>
      <c r="D16" s="8">
        <f t="shared" si="3"/>
        <v>89847127.890000001</v>
      </c>
      <c r="E16" s="8">
        <f t="shared" si="3"/>
        <v>20012245.469999999</v>
      </c>
      <c r="F16" s="8">
        <f t="shared" si="3"/>
        <v>118959.18</v>
      </c>
      <c r="G16" s="8">
        <f t="shared" si="3"/>
        <v>69834882.420000002</v>
      </c>
    </row>
    <row r="17" spans="1:7">
      <c r="A17" s="18">
        <v>3111</v>
      </c>
      <c r="B17" s="9">
        <v>57806273</v>
      </c>
      <c r="C17" s="9">
        <v>32040854.890000001</v>
      </c>
      <c r="D17" s="9">
        <f>B17+C17</f>
        <v>89847127.890000001</v>
      </c>
      <c r="E17" s="9">
        <v>20012245.469999999</v>
      </c>
      <c r="F17" s="9">
        <v>118959.18</v>
      </c>
      <c r="G17" s="9">
        <f t="shared" ref="G17:G24" si="4">D17-E17</f>
        <v>69834882.420000002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133371626</v>
      </c>
      <c r="C26" s="8">
        <f t="shared" ref="C26:G26" si="6">C5+C16</f>
        <v>32040854.890000001</v>
      </c>
      <c r="D26" s="8">
        <f t="shared" si="6"/>
        <v>165412480.88999999</v>
      </c>
      <c r="E26" s="8">
        <f t="shared" si="6"/>
        <v>34277696.439999998</v>
      </c>
      <c r="F26" s="8">
        <f t="shared" si="6"/>
        <v>14383992.15</v>
      </c>
      <c r="G26" s="8">
        <f t="shared" si="6"/>
        <v>131134784.45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35" spans="1:4" ht="15">
      <c r="A35" s="83" t="s">
        <v>326</v>
      </c>
      <c r="D35" s="83" t="s">
        <v>328</v>
      </c>
    </row>
    <row r="36" spans="1:4" ht="15">
      <c r="A36" s="83" t="s">
        <v>327</v>
      </c>
      <c r="D36" s="83" t="s">
        <v>329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F88" sqref="F88:F89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68.25" customHeight="1">
      <c r="A1" s="69" t="s">
        <v>332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58" t="s">
        <v>99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99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8" spans="2:6" ht="15">
      <c r="B88" s="83" t="s">
        <v>326</v>
      </c>
      <c r="F88" s="83" t="s">
        <v>328</v>
      </c>
    </row>
    <row r="89" spans="2:6" ht="15">
      <c r="B89" s="83" t="s">
        <v>327</v>
      </c>
      <c r="F89" s="83" t="s">
        <v>329</v>
      </c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D35" sqref="D35:D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325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50255286</v>
      </c>
      <c r="C4" s="28">
        <f t="shared" ref="C4:G4" si="0">C5+C6+C7+C10+C11+C14</f>
        <v>0</v>
      </c>
      <c r="D4" s="28">
        <f t="shared" si="0"/>
        <v>50255286</v>
      </c>
      <c r="E4" s="28">
        <f t="shared" si="0"/>
        <v>10311665.08</v>
      </c>
      <c r="F4" s="28">
        <f t="shared" si="0"/>
        <v>10311665.08</v>
      </c>
      <c r="G4" s="28">
        <f t="shared" si="0"/>
        <v>39943620.920000002</v>
      </c>
    </row>
    <row r="5" spans="1:7">
      <c r="A5" s="29" t="s">
        <v>134</v>
      </c>
      <c r="B5" s="9">
        <v>50255286</v>
      </c>
      <c r="C5" s="9">
        <v>0</v>
      </c>
      <c r="D5" s="8">
        <f>B5+C5</f>
        <v>50255286</v>
      </c>
      <c r="E5" s="9">
        <v>10311665.08</v>
      </c>
      <c r="F5" s="9">
        <v>10311665.08</v>
      </c>
      <c r="G5" s="8">
        <f>D5-E5</f>
        <v>39943620.920000002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3270194</v>
      </c>
      <c r="C16" s="8">
        <f t="shared" ref="C16:G16" si="6">C17+C18+C19+C22+C23+C26</f>
        <v>0</v>
      </c>
      <c r="D16" s="8">
        <f t="shared" si="6"/>
        <v>3270194</v>
      </c>
      <c r="E16" s="8">
        <f t="shared" si="6"/>
        <v>352616.31</v>
      </c>
      <c r="F16" s="8">
        <f t="shared" si="6"/>
        <v>352616.31</v>
      </c>
      <c r="G16" s="8">
        <f t="shared" si="6"/>
        <v>2917577.69</v>
      </c>
    </row>
    <row r="17" spans="1:7">
      <c r="A17" s="29" t="s">
        <v>134</v>
      </c>
      <c r="B17" s="9">
        <v>3270194</v>
      </c>
      <c r="C17" s="9">
        <v>0</v>
      </c>
      <c r="D17" s="8">
        <f t="shared" ref="D17:D18" si="7">B17+C17</f>
        <v>3270194</v>
      </c>
      <c r="E17" s="9">
        <v>352616.31</v>
      </c>
      <c r="F17" s="9">
        <v>352616.31</v>
      </c>
      <c r="G17" s="8">
        <f t="shared" ref="G17:G26" si="8">D17-E17</f>
        <v>2917577.69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53525480</v>
      </c>
      <c r="C27" s="8">
        <f t="shared" ref="C27:G27" si="13">C4+C16</f>
        <v>0</v>
      </c>
      <c r="D27" s="8">
        <f t="shared" si="13"/>
        <v>53525480</v>
      </c>
      <c r="E27" s="8">
        <f t="shared" si="13"/>
        <v>10664281.390000001</v>
      </c>
      <c r="F27" s="8">
        <f t="shared" si="13"/>
        <v>10664281.390000001</v>
      </c>
      <c r="G27" s="8">
        <f t="shared" si="13"/>
        <v>42861198.609999999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5" spans="1:4" ht="15">
      <c r="A35" s="83" t="s">
        <v>326</v>
      </c>
      <c r="D35" s="83" t="s">
        <v>328</v>
      </c>
    </row>
    <row r="36" spans="1:4" ht="15">
      <c r="A36" s="83" t="s">
        <v>327</v>
      </c>
      <c r="D36" s="83" t="s">
        <v>329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2017-04-18T18:51:15Z</cp:lastPrinted>
  <dcterms:created xsi:type="dcterms:W3CDTF">2017-01-11T17:22:36Z</dcterms:created>
  <dcterms:modified xsi:type="dcterms:W3CDTF">2017-07-12T16:31:18Z</dcterms:modified>
</cp:coreProperties>
</file>